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l sections" sheetId="1" state="visible" r:id="rId2"/>
  </sheets>
  <externalReferences>
    <externalReference r:id="rId3"/>
    <externalReference r:id="rId4"/>
  </externalReferences>
  <definedNames>
    <definedName function="false" hidden="false" localSheetId="0" name="_xlnm.Print_Titles" vbProcedure="false">'Total sections'!$5:$5</definedName>
    <definedName function="false" hidden="false" name="ASSOCIE_GD" vbProcedure="false">[1]4_1_NON_PERMANENTS!$AD$20:$AE$23</definedName>
    <definedName function="false" hidden="false" name="ASSOCIE_GROUPE" vbProcedure="false">[1]4_1_NON_PERMANENTS!$AD$4:$AE$15</definedName>
    <definedName function="false" hidden="false" name="ASSOCIE_SECTION" vbProcedure="false">[1]4_1_NON_PERMANENTS!$AA$4:$AB$60</definedName>
    <definedName function="false" hidden="false" name="ATER_GD" vbProcedure="false">[1]4_1_NON_PERMANENTS!$L$20:$M$23</definedName>
    <definedName function="false" hidden="false" name="ATER_GROUPE" vbProcedure="false">[1]4_1_NON_PERMANENTS!$L$4:$M$15</definedName>
    <definedName function="false" hidden="false" name="ATER_SECTION" vbProcedure="false">[1]4_1_NON_PERMANENTS!$I$4:$J$59</definedName>
    <definedName function="false" hidden="false" name="BOX_MCF_GD" vbProcedure="false">[1]2_2_BOXPLOT!$B$101:$J$104</definedName>
    <definedName function="false" hidden="false" name="BOX_MCF_GROUPE" vbProcedure="false">[1]2_2_BOXPLOT!$B$70:$J$83</definedName>
    <definedName function="false" hidden="false" name="BOX_PR_GD" vbProcedure="false">[1]2_2_BOXPLOT!$B$105:$J$108</definedName>
    <definedName function="false" hidden="false" name="BOX_PR_GROUPE" vbProcedure="false">[1]2_2_BOXPLOT!$B$84:$J$96</definedName>
    <definedName function="false" hidden="false" name="CANDIDATS_MCF_GD" vbProcedure="false">[1]3_2_CANDIDATS_MCF!$A$83:$U$88</definedName>
    <definedName function="false" hidden="false" name="CANDIDATS_MCF_GROUPE" vbProcedure="false">[1]3_2_CANDIDATS_MCF!$A$64:$U$78</definedName>
    <definedName function="false" hidden="false" name="CANDIDATS_MCF_SECTION" vbProcedure="false">[1]3_2_CANDIDATS_MCF!$A$2:$U$59</definedName>
    <definedName function="false" hidden="false" name="CANDIDATS_PR_GD" vbProcedure="false">[1]3_2_CANDIDATS_PR!$A$81:$U$86</definedName>
    <definedName function="false" hidden="false" name="CANDIDATS_PR_GROUPE" vbProcedure="false">[1]3_2_CANDIDATS_PR!$A$63:$U$76</definedName>
    <definedName function="false" hidden="false" name="CANDIDATS_PR_SECTION" vbProcedure="false">[1]3_2_CANDIDATS_PR!$A$1:$U$59</definedName>
    <definedName function="false" hidden="false" name="DC_GD" vbProcedure="false">[1]4_1_NON_PERMANENTS!$E$18:$G$23</definedName>
    <definedName function="false" hidden="false" name="DC_GROUPE" vbProcedure="false">[1]4_1_NON_PERMANENTS!$E$2:$G$16</definedName>
    <definedName function="false" hidden="false" name="DC_SECTION" vbProcedure="false">[1]4_1_NON_PERMANENTS!$A$3:$C$60</definedName>
    <definedName function="false" hidden="false" name="EFFECTIF_MCF_ETAB" vbProcedure="false">[1]4_2_EFF_ETAB_MCF!$A$2:$EI$61</definedName>
    <definedName function="false" hidden="false" name="EFF_PR_ETAB" vbProcedure="false">[1]4_2_EFF_ETAB_PR!$A$3:$EP$61</definedName>
    <definedName function="false" hidden="false" name="etudiants_etab" vbProcedure="false">[2]EFF_ETUDIANTS!$G$2:$H$145</definedName>
    <definedName function="false" hidden="false" name="etudiants_typo" vbProcedure="false">[2]EFF_ETUDIANTS!$A$1:$B$11</definedName>
    <definedName function="false" hidden="false" name="groupe_2008" vbProcedure="false">[2]REDEPLOIEMENT!$A$158:$O$302</definedName>
    <definedName function="false" hidden="false" name="groupe_2012" vbProcedure="false">[2]REDEPLOIEMENT!$A$5:$O$151</definedName>
    <definedName function="false" hidden="false" name="HISTO_GD" vbProcedure="false">[1]HISTORI!$N$21:$X$27</definedName>
    <definedName function="false" hidden="false" name="HISTO_GROUPE" vbProcedure="false">[1]HISTORI!$N$1:$X$17</definedName>
    <definedName function="false" hidden="false" name="HISTO_SECTION" vbProcedure="false">[1]HISTORI!$A$3:$K$62</definedName>
    <definedName function="false" hidden="false" name="INVITE_GD" vbProcedure="false">[1]4_1_NON_PERMANENTS!$X$20:$Y$23</definedName>
    <definedName function="false" hidden="false" name="INVITE_GROUPE" vbProcedure="false">[1]4_1_NON_PERMANENTS!$X$4:$Y$16</definedName>
    <definedName function="false" hidden="false" name="INVITE_SECTION" vbProcedure="false">[1]4_1_NON_PERMANENTS!$U$4:$V$60</definedName>
    <definedName function="false" hidden="false" name="LIEN_CNU" vbProcedure="false">[1]P1!$T$1</definedName>
    <definedName function="false" hidden="false" name="LIEN_GD" vbProcedure="false">[1]P1!$V$1</definedName>
    <definedName function="false" hidden="false" name="LIEN_GROUPE" vbProcedure="false">[1]P1!$U$1</definedName>
    <definedName function="false" hidden="false" name="LISTE_SECTION" vbProcedure="false">[1]LISTE_SECTION!$A$2:$E$58</definedName>
    <definedName function="false" hidden="false" name="LML_GD" vbProcedure="false">[1]4_1_NON_PERMANENTS!$R$20:$S$23</definedName>
    <definedName function="false" hidden="false" name="LML_GROUPE" vbProcedure="false">[1]4_1_NON_PERMANENTS!$R$4:$S$16</definedName>
    <definedName function="false" hidden="false" name="LML_SECTION" vbProcedure="false">[1]4_1_NON_PERMANENTS!$O$4:$P$59</definedName>
    <definedName function="false" hidden="false" name="LRU_GD" vbProcedure="false">[1]4_1_NON_PERMANENTS!$AJ$20:$AK$23</definedName>
    <definedName function="false" hidden="false" name="LRU_GROUPE" vbProcedure="false">[1]4_1_NON_PERMANENTS!$AJ$4:$AK$15</definedName>
    <definedName function="false" hidden="false" name="LRU_SECTION" vbProcedure="false">[1]4_1_NON_PERMANENTS!$AG$4:$AH$60</definedName>
    <definedName function="false" hidden="false" name="MED_MCF_FEMME" vbProcedure="false">[1]2_2_MEDIANE!$C$62:$F$118</definedName>
    <definedName function="false" hidden="false" name="MED_MCF_HOMME" vbProcedure="false">[1]2_2_MEDIANE!$J$62:$M$118</definedName>
    <definedName function="false" hidden="false" name="MED_MCF_TOTAL" vbProcedure="false">[1]2_2_MEDIANE!$Q$62:$T$118</definedName>
    <definedName function="false" hidden="false" name="MED_PR_FEMME" vbProcedure="false">[1]2_2_MEDIANE!$C$2:$F$58</definedName>
    <definedName function="false" hidden="false" name="MED_PR_HOMME" vbProcedure="false">[1]2_2_MEDIANE!$J$1:$M$58</definedName>
    <definedName function="false" hidden="false" name="MED_PR_TOTAL" vbProcedure="false">[1]2_2_MEDIANE!$Q$2:$T$58</definedName>
    <definedName function="false" hidden="false" name="PLOT_MCF_SECTION" vbProcedure="false">[1]2_2_BOXPLOT!$N$2:$V$58</definedName>
    <definedName function="false" hidden="false" name="PLOT_PR_SECTION" vbProcedure="false">[1]2_2_BOXPLOT!$B$2:$J$58</definedName>
    <definedName function="false" hidden="false" name="POSTES_PUBLIES" vbProcedure="false">[1]3_2_PUBLIES!$A$2:$K$60</definedName>
    <definedName function="false" hidden="false" name="POSTES_PUBLIES_GD" vbProcedure="false">[1]3_2_PUBLIES!$A$80:$K$85</definedName>
    <definedName function="false" hidden="false" name="POSTES_PUBLIES_GROUPE" vbProcedure="false">[1]3_2_PUBLIES!$A$63:$K$77</definedName>
    <definedName function="false" hidden="false" name="POURVUS_MCF_GD" vbProcedure="false">[1]3_2_POURVUS_MCF!$A$82:$U$87</definedName>
    <definedName function="false" hidden="false" name="POURVUS_MCF_GROUPE" vbProcedure="false">[1]3_2_POURVUS_MCF!$A$64:$U$78</definedName>
    <definedName function="false" hidden="false" name="POURVUS_MCF_SECTION" vbProcedure="false">[1]3_2_POURVUS_MCF!$A$1:$U$59</definedName>
    <definedName function="false" hidden="false" name="POURVUS_PR_GD" vbProcedure="false">[1]3_2_POURVUS_PR!$A$83:$U$87</definedName>
    <definedName function="false" hidden="false" name="POURVUS_PR_GROUPE" vbProcedure="false">[1]3_2_POURVUS_PR!$A$64:$U$78</definedName>
    <definedName function="false" hidden="false" name="POURVUS_PR_SECTION" vbProcedure="false">[1]3_2_POURVUS_PR!$A$1:$U$59</definedName>
    <definedName function="false" hidden="false" name="PREVISION_RETRAITE_GD" vbProcedure="false">[1]2_3_PREVISION_AGE!$N$21:$X$27</definedName>
    <definedName function="false" hidden="false" name="PREVISION_RETRAITE_GROUPE" vbProcedure="false">[1]2_3_PREVISION_AGE!$N$1:$X$15</definedName>
    <definedName function="false" hidden="false" name="PREVISION_RETRAITE_SECTION" vbProcedure="false">[1]2_3_PREVISION_AGE!$A$1:$K$59</definedName>
    <definedName function="false" hidden="false" name="PYRAMIDE_MCF" vbProcedure="false">[1]2_1_PYRAMIDE!$L$1:$U$59</definedName>
    <definedName function="false" hidden="false" name="PYRAMIDE_PR" vbProcedure="false">[1]2_1_PYRAMIDE!$A$1:$J$59</definedName>
    <definedName function="false" hidden="false" name="QUALIF_CANDID_MCF_GD" vbProcedure="false">[1]3_1_QUALIF_MCF!$A$81:$U$87</definedName>
    <definedName function="false" hidden="false" name="QUALIF_CANDID_MCF_GROUPE" vbProcedure="false">[1]3_1_QUALIF_MCF!$A$63:$U$77</definedName>
    <definedName function="false" hidden="false" name="QUALIF_CANDID_MCF_SECTION" vbProcedure="false">[1]3_1_QUALIF_MCF!$A$1:$U$59</definedName>
    <definedName function="false" hidden="false" name="QUALIF_CANDID_PR_GD" vbProcedure="false">[1]3_1_QUALIF_PR!$A$82:$U$88</definedName>
    <definedName function="false" hidden="false" name="QUALIF_CANDID_PR_GROUPE" vbProcedure="false">[1]3_1_QUALIF_PR!$A$64:$U$78</definedName>
    <definedName function="false" hidden="false" name="QUALIF_CANDID_PR_SECTION" vbProcedure="false">[1]3_1_QUALIF_PR!$A$1:$U$59</definedName>
    <definedName function="false" hidden="false" name="QUALIF_OK_MCF_GD" vbProcedure="false">[1]3_1_RESULT_MCF!$A$81:$U$86</definedName>
    <definedName function="false" hidden="false" name="QUALIF_OK_MCF_GROUPE" vbProcedure="false">[1]3_1_RESULT_MCF!$A$63:$U$77</definedName>
    <definedName function="false" hidden="false" name="QUALIF_OK_MCF_SECTION" vbProcedure="false">[1]3_1_RESULT_MCF!$A$1:$U$59</definedName>
    <definedName function="false" hidden="false" name="QUALIF_OK_PR_GD" vbProcedure="false">[1]3_1_RESULT_PR!$A$81:$U$86</definedName>
    <definedName function="false" hidden="false" name="QUALIF_OK_PR_GROUPE" vbProcedure="false">[1]3_1_RESULT_PR!$A$63:$U$77</definedName>
    <definedName function="false" hidden="false" name="QUALIF_OK_PR_SECTION" vbProcedure="false">[1]3_1_RESULT_PR!$A$1:$U$59</definedName>
    <definedName function="false" hidden="false" name="redeploiement_typo" vbProcedure="false">[2]REDEPLOIEMENT_TYPO!$A$2:$B$11</definedName>
    <definedName function="false" hidden="false" name="RETRAITES_GD" vbProcedure="false">[1]2_3_RETRAITES!$A$83:$C$87</definedName>
    <definedName function="false" hidden="false" name="RETRAITES_GROUPE" vbProcedure="false">[1]2_3_RETRAITES!$A$66:$C$79</definedName>
    <definedName function="false" hidden="false" name="RETRAITES_SECTION" vbProcedure="false">[1]2_3_RETRAITES!$A$3:$C$60</definedName>
    <definedName function="false" hidden="false" name="TRANCHE_MCF" vbProcedure="false">[1]2_2_TRANCHE!$V$2:$AN$61</definedName>
    <definedName function="false" hidden="false" name="TRANCHE_PR" vbProcedure="false">[1]2_2_TRANCHE!$A$1:$S$61</definedName>
    <definedName function="false" hidden="false" localSheetId="0" name="Print_Titles_0" vbProcedure="false">'Total sections'!$5:$5</definedName>
    <definedName function="false" hidden="false" localSheetId="0" name="Print_Titles_0_0" vbProcedure="false">'Total sections'!$5:$5</definedName>
    <definedName function="false" hidden="false" localSheetId="0" name="Print_Titles_0_0_0" vbProcedure="false">'Total sections'!$5:$5</definedName>
    <definedName function="false" hidden="false" localSheetId="0" name="Print_Titles_0_0_0_0" vbProcedure="false">'Total sections'!$5:$5</definedName>
    <definedName function="false" hidden="false" localSheetId="0" name="Print_Titles_0_0_0_0_0" vbProcedure="false">'Total sections'!$5:$5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<sst xmlns="http://schemas.openxmlformats.org/spreadsheetml/2006/main" count="137" uniqueCount="137">
  <si>
    <t xml:space="preserve">Pyramidage des enseignants-chercheurs par section du CNU en 2020</t>
  </si>
  <si>
    <t xml:space="preserve">(au 31/12/2020)</t>
  </si>
  <si>
    <t xml:space="preserve">Section CNU</t>
  </si>
  <si>
    <t xml:space="preserve">Libellé section CNU</t>
  </si>
  <si>
    <t xml:space="preserve">MCF</t>
  </si>
  <si>
    <t xml:space="preserve">PR</t>
  </si>
  <si>
    <t xml:space="preserve">Total EC</t>
  </si>
  <si>
    <t xml:space="preserve">Part PR</t>
  </si>
  <si>
    <t xml:space="preserve">Femmes  MCF HC</t>
  </si>
  <si>
    <t xml:space="preserve">Part des Femmes  PR</t>
  </si>
  <si>
    <t xml:space="preserve">01</t>
  </si>
  <si>
    <t xml:space="preserve">Droit privé et sciences criminelles</t>
  </si>
  <si>
    <t xml:space="preserve">02</t>
  </si>
  <si>
    <t xml:space="preserve">Droit public</t>
  </si>
  <si>
    <t xml:space="preserve">03</t>
  </si>
  <si>
    <t xml:space="preserve">Histoire du droit et des institutions</t>
  </si>
  <si>
    <t xml:space="preserve">04</t>
  </si>
  <si>
    <t xml:space="preserve">Science politique</t>
  </si>
  <si>
    <t xml:space="preserve">05</t>
  </si>
  <si>
    <t xml:space="preserve">Sciences économiques </t>
  </si>
  <si>
    <t xml:space="preserve">06</t>
  </si>
  <si>
    <t xml:space="preserve">Sciences de gestion</t>
  </si>
  <si>
    <t xml:space="preserve">07</t>
  </si>
  <si>
    <t xml:space="preserve">Sciences du langage : linguistique et phonétique générales</t>
  </si>
  <si>
    <t xml:space="preserve">08</t>
  </si>
  <si>
    <t xml:space="preserve">Langues et littératures anciennes</t>
  </si>
  <si>
    <t xml:space="preserve">09</t>
  </si>
  <si>
    <t xml:space="preserve">Langue et littérature françaises</t>
  </si>
  <si>
    <t xml:space="preserve">10</t>
  </si>
  <si>
    <t xml:space="preserve">Littératures comparées</t>
  </si>
  <si>
    <t xml:space="preserve">11</t>
  </si>
  <si>
    <t xml:space="preserve">Langues et littératures anglaises et anglo-saxonnes</t>
  </si>
  <si>
    <t xml:space="preserve">12</t>
  </si>
  <si>
    <t xml:space="preserve">Langues et littératures germaniques et scandinaves</t>
  </si>
  <si>
    <t xml:space="preserve">13</t>
  </si>
  <si>
    <t xml:space="preserve">Langues et littératures slaves</t>
  </si>
  <si>
    <t xml:space="preserve">14</t>
  </si>
  <si>
    <t xml:space="preserve">Langues et littératures romanes : espagnol, italien, portugais, autres langues romanes </t>
  </si>
  <si>
    <t xml:space="preserve">15</t>
  </si>
  <si>
    <t xml:space="preserve">Langues et littératures arabes, chinoises, japonaises, hébraïques, d'autres domaines linguistiques</t>
  </si>
  <si>
    <t xml:space="preserve">16</t>
  </si>
  <si>
    <t xml:space="preserve">Psychologie, psychologie clinique, psychologie sociale</t>
  </si>
  <si>
    <t xml:space="preserve">17</t>
  </si>
  <si>
    <t xml:space="preserve">Philosophie</t>
  </si>
  <si>
    <t xml:space="preserve">18</t>
  </si>
  <si>
    <t xml:space="preserve">Architecture (ses théories et ses pratiques) arts appliqués, arts plastiques, arts du spectacle, épistémologie des enseignements artistiques, esthétique, musicologie, musique, sciences de l'art</t>
  </si>
  <si>
    <t xml:space="preserve">19</t>
  </si>
  <si>
    <t xml:space="preserve">Sociologie, démographie</t>
  </si>
  <si>
    <t xml:space="preserve">20</t>
  </si>
  <si>
    <t xml:space="preserve">Anthropologie biologique, ethnologie, préhistoire</t>
  </si>
  <si>
    <t xml:space="preserve">21</t>
  </si>
  <si>
    <t xml:space="preserve">Histoire, civilisation, archéologie et art des mondes anciens et médiévaux</t>
  </si>
  <si>
    <t xml:space="preserve">22</t>
  </si>
  <si>
    <t xml:space="preserve">Histoire et civilisations : histoire des mondes modernes, histoire du monde contemporain ; de l'art; de la musique</t>
  </si>
  <si>
    <t xml:space="preserve">23</t>
  </si>
  <si>
    <t xml:space="preserve">Géographie physique, humaine, économique et régionale</t>
  </si>
  <si>
    <t xml:space="preserve">24</t>
  </si>
  <si>
    <t xml:space="preserve">Aménagement de l'espace, urbanisme</t>
  </si>
  <si>
    <t xml:space="preserve">25</t>
  </si>
  <si>
    <t xml:space="preserve">Mathématiques</t>
  </si>
  <si>
    <t xml:space="preserve">26</t>
  </si>
  <si>
    <t xml:space="preserve">Mathématiques appliquées et applications des mathématiques</t>
  </si>
  <si>
    <t xml:space="preserve">27</t>
  </si>
  <si>
    <t xml:space="preserve">Informatique</t>
  </si>
  <si>
    <t xml:space="preserve">28</t>
  </si>
  <si>
    <t xml:space="preserve">Milieux denses et matériaux</t>
  </si>
  <si>
    <t xml:space="preserve">29</t>
  </si>
  <si>
    <t xml:space="preserve">Constituants élémentaires</t>
  </si>
  <si>
    <t xml:space="preserve">30</t>
  </si>
  <si>
    <t xml:space="preserve">Milieux dilués et optique</t>
  </si>
  <si>
    <t xml:space="preserve">31</t>
  </si>
  <si>
    <t xml:space="preserve">Chimie théorique, physique, analytique</t>
  </si>
  <si>
    <t xml:space="preserve">32</t>
  </si>
  <si>
    <t xml:space="preserve">Chimie organique, minérale, industrielle</t>
  </si>
  <si>
    <t xml:space="preserve">33</t>
  </si>
  <si>
    <t xml:space="preserve">Chimie des matériaux</t>
  </si>
  <si>
    <t xml:space="preserve">34</t>
  </si>
  <si>
    <t xml:space="preserve">Astronomie, astrophysique</t>
  </si>
  <si>
    <t xml:space="preserve">35</t>
  </si>
  <si>
    <t xml:space="preserve">Structure et évolution de la Terre et des autres planètes</t>
  </si>
  <si>
    <t xml:space="preserve">36</t>
  </si>
  <si>
    <t xml:space="preserve">Terre solide : géodynamique des enveloppes supérieures, paléo-biosphère</t>
  </si>
  <si>
    <t xml:space="preserve">37</t>
  </si>
  <si>
    <t xml:space="preserve">Météorologie, océanographie physique et physique de l'environnement </t>
  </si>
  <si>
    <t xml:space="preserve">60</t>
  </si>
  <si>
    <t xml:space="preserve">Mécanique, génie mécanique, génie civil</t>
  </si>
  <si>
    <t xml:space="preserve">61</t>
  </si>
  <si>
    <t xml:space="preserve">Génie informatique, automatique et traitement du signal</t>
  </si>
  <si>
    <t xml:space="preserve">62</t>
  </si>
  <si>
    <t xml:space="preserve">Energétique, génie des procédés</t>
  </si>
  <si>
    <t xml:space="preserve">63</t>
  </si>
  <si>
    <t xml:space="preserve">Génie électrique, électronique, photonique et systèmes</t>
  </si>
  <si>
    <t xml:space="preserve">64</t>
  </si>
  <si>
    <t xml:space="preserve">Biochimie et biologie moléculaire</t>
  </si>
  <si>
    <t xml:space="preserve">65</t>
  </si>
  <si>
    <t xml:space="preserve">Biologie cellulaire</t>
  </si>
  <si>
    <t xml:space="preserve">66</t>
  </si>
  <si>
    <t xml:space="preserve">Physiologie</t>
  </si>
  <si>
    <t xml:space="preserve">67</t>
  </si>
  <si>
    <t xml:space="preserve">Biologie des populations et écologie</t>
  </si>
  <si>
    <t xml:space="preserve">68</t>
  </si>
  <si>
    <t xml:space="preserve">Biologie des organismes</t>
  </si>
  <si>
    <t xml:space="preserve">69</t>
  </si>
  <si>
    <t xml:space="preserve">Neurosciences</t>
  </si>
  <si>
    <t xml:space="preserve">70</t>
  </si>
  <si>
    <t xml:space="preserve">Sciences de l'éducation</t>
  </si>
  <si>
    <t xml:space="preserve">71</t>
  </si>
  <si>
    <t xml:space="preserve">Sciences de l'information et de la communication</t>
  </si>
  <si>
    <t xml:space="preserve">72</t>
  </si>
  <si>
    <t xml:space="preserve">Epistémologie, histoire des sciences et des techniques</t>
  </si>
  <si>
    <t xml:space="preserve">73</t>
  </si>
  <si>
    <t xml:space="preserve">Cultures et langues régionales</t>
  </si>
  <si>
    <t xml:space="preserve">74</t>
  </si>
  <si>
    <t xml:space="preserve">Sciences et techniques des activités physiques et sportives</t>
  </si>
  <si>
    <t xml:space="preserve">76</t>
  </si>
  <si>
    <t xml:space="preserve">Théologie catholique</t>
  </si>
  <si>
    <t xml:space="preserve">77</t>
  </si>
  <si>
    <t xml:space="preserve">Théologie protestante</t>
  </si>
  <si>
    <t xml:space="preserve">85</t>
  </si>
  <si>
    <t xml:space="preserve">Sciences physico-chimiques et ingéniérie appliquée à la santé</t>
  </si>
  <si>
    <t xml:space="preserve">86</t>
  </si>
  <si>
    <t xml:space="preserve">Sciences du médicament et des autres produits de santé</t>
  </si>
  <si>
    <t xml:space="preserve">87</t>
  </si>
  <si>
    <t xml:space="preserve">Sciences biologiques, fondamentales et clinique</t>
  </si>
  <si>
    <t xml:space="preserve">90</t>
  </si>
  <si>
    <t xml:space="preserve">Maïeutique</t>
  </si>
  <si>
    <t xml:space="preserve">91</t>
  </si>
  <si>
    <t xml:space="preserve">Sciences de la rééducation et de réadaptation</t>
  </si>
  <si>
    <t xml:space="preserve">92</t>
  </si>
  <si>
    <t xml:space="preserve">Sciences infirmières</t>
  </si>
  <si>
    <t xml:space="preserve">Total </t>
  </si>
  <si>
    <t xml:space="preserve">Cible post repyramidage</t>
  </si>
  <si>
    <t xml:space="preserve">Champ : Enseignants-chercheurs en activité (filière universitaire).</t>
  </si>
  <si>
    <t xml:space="preserve">min</t>
  </si>
  <si>
    <t xml:space="preserve">Source : RHSUPINFO au 31/12/2020.</t>
  </si>
  <si>
    <t xml:space="preserve">max</t>
  </si>
  <si>
    <t xml:space="preserve">https://www.galaxie.enseignementsup-recherche.gouv.fr/ensup/pdf/qualification/sections.pdf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</si>
</sst>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%"/>
    <numFmt numFmtId="166" formatCode="0.0%"/>
    <numFmt numFmtId="167" formatCode="0.00\ %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sz val="1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FFFFFF"/>
      <name val="Times New Roman"/>
      <family val="1"/>
      <charset val="1"/>
    </font>
    <font>
      <sz val="10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color rgb="FFC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2F5597"/>
        <bgColor rgb="FF66669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8497B0"/>
      </right>
      <top/>
      <bottom style="dashed">
        <color rgb="FF808080"/>
      </bottom>
      <diagonal/>
    </border>
    <border diagonalUp="false" diagonalDown="false">
      <left style="hair">
        <color rgb="FF8497B0"/>
      </left>
      <right style="thin"/>
      <top/>
      <bottom style="dashed">
        <color rgb="FF808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>
        <color rgb="FF8497B0"/>
      </right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2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4" fillId="2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10" xfId="21"/>
    <cellStyle name="*unknown*" xfId="20" builtinId="8"/>
  </cellStyles>
  <dxfs count="14">
    <dxf>
      <font>
        <name val="Calibri"/>
        <charset val="1"/>
        <family val="0"/>
        <color rgb="FF000000"/>
      </font>
    </dxf>
    <dxf>
      <font>
        <name val="Calibri"/>
        <charset val="1"/>
        <family val="0"/>
        <color rgb="FF000000"/>
      </font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C55A11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M:/str-dgrh-a1-1/@@Bureau%20Dgrha1-1/2020/Fiches%20CNU/Maquette%20CNU%202019.xlsm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T:/Users/Ordinateur%20Personnel/Desktop/Politique%20contractuelle/Vague%20X%202013/Fiches%20valides/Aix-Marseill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5"/>
      <sheetName val="P6"/>
      <sheetName val="11_bis"/>
      <sheetName val="LISTE_SECTION"/>
      <sheetName val="HISTORI"/>
      <sheetName val="2_1_PYRAMIDE"/>
      <sheetName val="2_2_TRANCHE"/>
      <sheetName val="2_2_MEDIANE"/>
      <sheetName val="2_2_BOXPLOT"/>
      <sheetName val="2_3_PREVISION_AGE"/>
      <sheetName val="2_3_RETRAITES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3_2_CANDIDATS_MCF"/>
      <sheetName val="4_1_NON_PERMANENTS"/>
      <sheetName val="4_2_EFF_ETAB_PR"/>
      <sheetName val="4_2_EFF_ETAB_MCF"/>
      <sheetName val="5_EFFECT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galaxie.enseignementsup-recherche.gouv.fr/ensup/pdf/qualification/section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7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J20" activeCellId="0" sqref="J20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40.66"/>
    <col collapsed="false" customWidth="true" hidden="false" outlineLevel="0" max="6" min="3" style="0" width="8.67"/>
    <col collapsed="false" customWidth="true" hidden="false" outlineLevel="0" max="7" min="7" style="0" width="2.99"/>
    <col collapsed="false" customWidth="true" hidden="false" outlineLevel="0" max="8" min="8" style="0" width="9.66"/>
    <col collapsed="false" customWidth="true" hidden="false" outlineLevel="0" max="1024" min="1008" style="0" width="9.16"/>
  </cols>
  <sheetData>
    <row r="2" customFormat="false" ht="19" hidden="false" customHeight="false" outlineLevel="0" collapsed="false">
      <c r="A2" s="1" t="s">
        <v>0</v>
      </c>
      <c r="B2" s="2"/>
      <c r="H2" s="3"/>
    </row>
    <row r="3" customFormat="false" ht="14" hidden="false" customHeight="true" outlineLevel="0" collapsed="false">
      <c r="A3" s="0" t="s">
        <v>1</v>
      </c>
      <c r="H3" s="3"/>
    </row>
    <row r="4" customFormat="false" ht="15" hidden="false" customHeight="false" outlineLevel="0" collapsed="false">
      <c r="H4" s="4"/>
    </row>
    <row r="5" customFormat="false" ht="28.5" hidden="false" customHeight="true" outlineLevel="0" collapsed="false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/>
      <c r="H5" s="8" t="s">
        <v>8</v>
      </c>
      <c r="I5" s="8" t="s">
        <v>9</v>
      </c>
    </row>
    <row r="6" customFormat="false" ht="15" hidden="false" customHeight="false" outlineLevel="0" collapsed="false">
      <c r="A6" s="9" t="s">
        <v>10</v>
      </c>
      <c r="B6" s="10" t="s">
        <v>11</v>
      </c>
      <c r="C6" s="11" t="n">
        <v>1217</v>
      </c>
      <c r="D6" s="11" t="n">
        <v>609</v>
      </c>
      <c r="E6" s="12" t="n">
        <v>1826</v>
      </c>
      <c r="F6" s="13" t="n">
        <f aca="false">D6/E6</f>
        <v>0.333515881708653</v>
      </c>
      <c r="G6" s="7"/>
      <c r="H6" s="14" t="n">
        <v>0.625766871165644</v>
      </c>
      <c r="I6" s="15" t="n">
        <v>0.39607201309329</v>
      </c>
    </row>
    <row r="7" customFormat="false" ht="15" hidden="false" customHeight="false" outlineLevel="0" collapsed="false">
      <c r="A7" s="9" t="s">
        <v>12</v>
      </c>
      <c r="B7" s="10" t="s">
        <v>13</v>
      </c>
      <c r="C7" s="11" t="n">
        <v>806</v>
      </c>
      <c r="D7" s="11" t="n">
        <v>497</v>
      </c>
      <c r="E7" s="12" t="n">
        <v>1303</v>
      </c>
      <c r="F7" s="13" t="n">
        <f aca="false">D7/E7</f>
        <v>0.381427475057559</v>
      </c>
      <c r="G7" s="7"/>
      <c r="H7" s="14" t="n">
        <v>0.481171548117155</v>
      </c>
      <c r="I7" s="15" t="n">
        <v>0.321138211382114</v>
      </c>
    </row>
    <row r="8" customFormat="false" ht="15" hidden="false" customHeight="false" outlineLevel="0" collapsed="false">
      <c r="A8" s="9" t="s">
        <v>14</v>
      </c>
      <c r="B8" s="10" t="s">
        <v>15</v>
      </c>
      <c r="C8" s="11" t="n">
        <v>152</v>
      </c>
      <c r="D8" s="11" t="n">
        <v>110</v>
      </c>
      <c r="E8" s="12" t="n">
        <v>262</v>
      </c>
      <c r="F8" s="13" t="n">
        <f aca="false">D8/E8</f>
        <v>0.419847328244275</v>
      </c>
      <c r="G8" s="7"/>
      <c r="H8" s="14" t="n">
        <v>0.375</v>
      </c>
      <c r="I8" s="15" t="n">
        <v>0.231481481481481</v>
      </c>
    </row>
    <row r="9" customFormat="false" ht="15" hidden="false" customHeight="false" outlineLevel="0" collapsed="false">
      <c r="A9" s="9" t="s">
        <v>16</v>
      </c>
      <c r="B9" s="10" t="s">
        <v>17</v>
      </c>
      <c r="C9" s="11" t="n">
        <v>279</v>
      </c>
      <c r="D9" s="11" t="n">
        <v>132</v>
      </c>
      <c r="E9" s="12" t="n">
        <v>411</v>
      </c>
      <c r="F9" s="13" t="n">
        <f aca="false">D9/E9</f>
        <v>0.321167883211679</v>
      </c>
      <c r="G9" s="7"/>
      <c r="H9" s="14" t="n">
        <v>0.339622641509434</v>
      </c>
      <c r="I9" s="15" t="n">
        <v>0.248062015503876</v>
      </c>
    </row>
    <row r="10" customFormat="false" ht="15" hidden="false" customHeight="false" outlineLevel="0" collapsed="false">
      <c r="A10" s="9" t="s">
        <v>18</v>
      </c>
      <c r="B10" s="10" t="s">
        <v>19</v>
      </c>
      <c r="C10" s="11" t="n">
        <v>1173</v>
      </c>
      <c r="D10" s="11" t="n">
        <v>564</v>
      </c>
      <c r="E10" s="12" t="n">
        <v>1737</v>
      </c>
      <c r="F10" s="13" t="n">
        <f aca="false">D10/E10</f>
        <v>0.324697754749568</v>
      </c>
      <c r="G10" s="7"/>
      <c r="H10" s="14" t="n">
        <v>0.41002277904328</v>
      </c>
      <c r="I10" s="15" t="n">
        <v>0.257602862254025</v>
      </c>
    </row>
    <row r="11" customFormat="false" ht="15" hidden="false" customHeight="false" outlineLevel="0" collapsed="false">
      <c r="A11" s="9" t="s">
        <v>20</v>
      </c>
      <c r="B11" s="10" t="s">
        <v>21</v>
      </c>
      <c r="C11" s="11" t="n">
        <v>1635</v>
      </c>
      <c r="D11" s="11" t="n">
        <v>514</v>
      </c>
      <c r="E11" s="12" t="n">
        <v>2149</v>
      </c>
      <c r="F11" s="13" t="n">
        <f aca="false">D11/E11</f>
        <v>0.239181014425314</v>
      </c>
      <c r="G11" s="7"/>
      <c r="H11" s="14" t="n">
        <v>0.524193548387097</v>
      </c>
      <c r="I11" s="15" t="n">
        <v>0.379377431906615</v>
      </c>
    </row>
    <row r="12" customFormat="false" ht="15" hidden="false" customHeight="false" outlineLevel="0" collapsed="false">
      <c r="A12" s="9" t="s">
        <v>22</v>
      </c>
      <c r="B12" s="10" t="s">
        <v>23</v>
      </c>
      <c r="C12" s="11" t="n">
        <v>526</v>
      </c>
      <c r="D12" s="11" t="n">
        <v>236</v>
      </c>
      <c r="E12" s="12" t="n">
        <v>762</v>
      </c>
      <c r="F12" s="13" t="n">
        <f aca="false">D12/E12</f>
        <v>0.309711286089239</v>
      </c>
      <c r="G12" s="7"/>
      <c r="H12" s="14" t="n">
        <v>0.736363636363636</v>
      </c>
      <c r="I12" s="15" t="n">
        <v>0.556521739130435</v>
      </c>
    </row>
    <row r="13" customFormat="false" ht="15" hidden="false" customHeight="false" outlineLevel="0" collapsed="false">
      <c r="A13" s="9" t="s">
        <v>24</v>
      </c>
      <c r="B13" s="10" t="s">
        <v>25</v>
      </c>
      <c r="C13" s="11" t="n">
        <v>186</v>
      </c>
      <c r="D13" s="11" t="n">
        <v>94</v>
      </c>
      <c r="E13" s="12" t="n">
        <v>280</v>
      </c>
      <c r="F13" s="13" t="n">
        <f aca="false">D13/E13</f>
        <v>0.335714285714286</v>
      </c>
      <c r="G13" s="7"/>
      <c r="H13" s="14" t="n">
        <v>0.674418604651163</v>
      </c>
      <c r="I13" s="15" t="n">
        <v>0.478723404255319</v>
      </c>
    </row>
    <row r="14" customFormat="false" ht="15" hidden="false" customHeight="false" outlineLevel="0" collapsed="false">
      <c r="A14" s="9" t="s">
        <v>26</v>
      </c>
      <c r="B14" s="10" t="s">
        <v>27</v>
      </c>
      <c r="C14" s="11" t="n">
        <v>552</v>
      </c>
      <c r="D14" s="11" t="n">
        <v>305</v>
      </c>
      <c r="E14" s="12" t="n">
        <v>857</v>
      </c>
      <c r="F14" s="13" t="n">
        <f aca="false">D14/E14</f>
        <v>0.355892648774796</v>
      </c>
      <c r="G14" s="7"/>
      <c r="H14" s="14" t="n">
        <v>0.68421052631579</v>
      </c>
      <c r="I14" s="15" t="n">
        <v>0.50328947368421</v>
      </c>
    </row>
    <row r="15" customFormat="false" ht="15" hidden="false" customHeight="false" outlineLevel="0" collapsed="false">
      <c r="A15" s="9" t="s">
        <v>28</v>
      </c>
      <c r="B15" s="10" t="s">
        <v>29</v>
      </c>
      <c r="C15" s="11" t="n">
        <v>127</v>
      </c>
      <c r="D15" s="11" t="n">
        <v>81</v>
      </c>
      <c r="E15" s="12" t="n">
        <v>208</v>
      </c>
      <c r="F15" s="13" t="n">
        <f aca="false">D15/E15</f>
        <v>0.389423076923077</v>
      </c>
      <c r="G15" s="7"/>
      <c r="H15" s="14" t="n">
        <v>0.679245283018868</v>
      </c>
      <c r="I15" s="15" t="n">
        <v>0.505882352941176</v>
      </c>
    </row>
    <row r="16" customFormat="false" ht="15" hidden="false" customHeight="true" outlineLevel="0" collapsed="false">
      <c r="A16" s="9" t="s">
        <v>30</v>
      </c>
      <c r="B16" s="10" t="s">
        <v>31</v>
      </c>
      <c r="C16" s="11" t="n">
        <v>1234</v>
      </c>
      <c r="D16" s="11" t="n">
        <v>389</v>
      </c>
      <c r="E16" s="12" t="n">
        <v>1623</v>
      </c>
      <c r="F16" s="13" t="n">
        <f aca="false">D16/E16</f>
        <v>0.239679605668515</v>
      </c>
      <c r="G16" s="7"/>
      <c r="H16" s="14" t="n">
        <v>0.697619047619048</v>
      </c>
      <c r="I16" s="15" t="n">
        <v>0.584615384615385</v>
      </c>
    </row>
    <row r="17" s="24" customFormat="true" ht="15" hidden="false" customHeight="true" outlineLevel="0" collapsed="false">
      <c r="A17" s="16" t="s">
        <v>32</v>
      </c>
      <c r="B17" s="17" t="s">
        <v>33</v>
      </c>
      <c r="C17" s="18" t="n">
        <v>274</v>
      </c>
      <c r="D17" s="18" t="n">
        <v>83</v>
      </c>
      <c r="E17" s="19" t="n">
        <v>357</v>
      </c>
      <c r="F17" s="20" t="n">
        <f aca="false">D17/E17</f>
        <v>0.23249299719888</v>
      </c>
      <c r="G17" s="21"/>
      <c r="H17" s="22" t="n">
        <v>0.683453237410072</v>
      </c>
      <c r="I17" s="23" t="n">
        <v>0.472527472527472</v>
      </c>
    </row>
    <row r="18" customFormat="false" ht="15" hidden="false" customHeight="false" outlineLevel="0" collapsed="false">
      <c r="A18" s="9" t="s">
        <v>34</v>
      </c>
      <c r="B18" s="10" t="s">
        <v>35</v>
      </c>
      <c r="C18" s="11" t="n">
        <v>95</v>
      </c>
      <c r="D18" s="11" t="n">
        <v>31</v>
      </c>
      <c r="E18" s="12" t="n">
        <v>126</v>
      </c>
      <c r="F18" s="13" t="n">
        <f aca="false">D18/E18</f>
        <v>0.246031746031746</v>
      </c>
      <c r="G18" s="7"/>
      <c r="H18" s="14" t="n">
        <v>0.592592592592593</v>
      </c>
      <c r="I18" s="15" t="n">
        <v>0.46875</v>
      </c>
    </row>
    <row r="19" customFormat="false" ht="30" hidden="false" customHeight="false" outlineLevel="0" collapsed="false">
      <c r="A19" s="9" t="s">
        <v>36</v>
      </c>
      <c r="B19" s="10" t="s">
        <v>37</v>
      </c>
      <c r="C19" s="11" t="n">
        <v>705</v>
      </c>
      <c r="D19" s="11" t="n">
        <v>234</v>
      </c>
      <c r="E19" s="12" t="n">
        <v>939</v>
      </c>
      <c r="F19" s="13" t="n">
        <f aca="false">D19/E19</f>
        <v>0.249201277955272</v>
      </c>
      <c r="G19" s="7"/>
      <c r="H19" s="14" t="n">
        <v>0.698412698412698</v>
      </c>
      <c r="I19" s="15" t="n">
        <v>0.551724137931034</v>
      </c>
    </row>
    <row r="20" customFormat="false" ht="30" hidden="false" customHeight="false" outlineLevel="0" collapsed="false">
      <c r="A20" s="9" t="s">
        <v>38</v>
      </c>
      <c r="B20" s="10" t="s">
        <v>39</v>
      </c>
      <c r="C20" s="11" t="n">
        <v>288</v>
      </c>
      <c r="D20" s="11" t="n">
        <v>110</v>
      </c>
      <c r="E20" s="12" t="n">
        <v>398</v>
      </c>
      <c r="F20" s="13" t="n">
        <f aca="false">D20/E20</f>
        <v>0.276381909547739</v>
      </c>
      <c r="G20" s="7"/>
      <c r="H20" s="14" t="n">
        <v>0.511111111111111</v>
      </c>
      <c r="I20" s="15" t="n">
        <v>0.333333333333333</v>
      </c>
    </row>
    <row r="21" customFormat="false" ht="15" hidden="false" customHeight="false" outlineLevel="0" collapsed="false">
      <c r="A21" s="9" t="s">
        <v>40</v>
      </c>
      <c r="B21" s="10" t="s">
        <v>41</v>
      </c>
      <c r="C21" s="11" t="n">
        <v>988</v>
      </c>
      <c r="D21" s="11" t="n">
        <v>407</v>
      </c>
      <c r="E21" s="12" t="n">
        <v>1395</v>
      </c>
      <c r="F21" s="13" t="n">
        <f aca="false">D21/E21</f>
        <v>0.291756272401434</v>
      </c>
      <c r="G21" s="7"/>
      <c r="H21" s="14" t="n">
        <v>0.650655021834061</v>
      </c>
      <c r="I21" s="15" t="n">
        <v>0.467980295566502</v>
      </c>
    </row>
    <row r="22" customFormat="false" ht="15" hidden="false" customHeight="false" outlineLevel="0" collapsed="false">
      <c r="A22" s="9" t="s">
        <v>42</v>
      </c>
      <c r="B22" s="10" t="s">
        <v>43</v>
      </c>
      <c r="C22" s="11" t="n">
        <v>230</v>
      </c>
      <c r="D22" s="11" t="n">
        <v>159</v>
      </c>
      <c r="E22" s="12" t="n">
        <v>389</v>
      </c>
      <c r="F22" s="13" t="n">
        <f aca="false">D22/E22</f>
        <v>0.408740359897172</v>
      </c>
      <c r="G22" s="7"/>
      <c r="H22" s="14" t="n">
        <v>0.311688311688312</v>
      </c>
      <c r="I22" s="15" t="n">
        <v>0.272151898734177</v>
      </c>
    </row>
    <row r="23" customFormat="false" ht="60" hidden="false" customHeight="true" outlineLevel="0" collapsed="false">
      <c r="A23" s="9" t="s">
        <v>44</v>
      </c>
      <c r="B23" s="10" t="s">
        <v>45</v>
      </c>
      <c r="C23" s="11" t="n">
        <v>521</v>
      </c>
      <c r="D23" s="11" t="n">
        <v>200</v>
      </c>
      <c r="E23" s="12" t="n">
        <v>721</v>
      </c>
      <c r="F23" s="13" t="n">
        <f aca="false">D23/E23</f>
        <v>0.277392510402219</v>
      </c>
      <c r="G23" s="7"/>
      <c r="H23" s="14" t="n">
        <v>0.443548387096774</v>
      </c>
      <c r="I23" s="15" t="n">
        <v>0.359605911330049</v>
      </c>
    </row>
    <row r="24" customFormat="false" ht="15" hidden="false" customHeight="false" outlineLevel="0" collapsed="false">
      <c r="A24" s="9" t="s">
        <v>46</v>
      </c>
      <c r="B24" s="10" t="s">
        <v>47</v>
      </c>
      <c r="C24" s="11" t="n">
        <v>657</v>
      </c>
      <c r="D24" s="11" t="n">
        <v>246</v>
      </c>
      <c r="E24" s="12" t="n">
        <v>903</v>
      </c>
      <c r="F24" s="13" t="n">
        <f aca="false">D24/E24</f>
        <v>0.272425249169435</v>
      </c>
      <c r="G24" s="7"/>
      <c r="H24" s="14" t="n">
        <v>0.544378698224852</v>
      </c>
      <c r="I24" s="15" t="n">
        <v>0.366141732283465</v>
      </c>
    </row>
    <row r="25" customFormat="false" ht="15" hidden="false" customHeight="false" outlineLevel="0" collapsed="false">
      <c r="A25" s="9" t="s">
        <v>48</v>
      </c>
      <c r="B25" s="10" t="s">
        <v>49</v>
      </c>
      <c r="C25" s="11" t="n">
        <v>141</v>
      </c>
      <c r="D25" s="11" t="n">
        <v>73</v>
      </c>
      <c r="E25" s="12" t="n">
        <v>214</v>
      </c>
      <c r="F25" s="13" t="n">
        <f aca="false">D25/E25</f>
        <v>0.341121495327103</v>
      </c>
      <c r="G25" s="7"/>
      <c r="H25" s="14" t="n">
        <v>0.608695652173913</v>
      </c>
      <c r="I25" s="15" t="n">
        <v>0.347826086956522</v>
      </c>
    </row>
    <row r="26" customFormat="false" ht="30" hidden="false" customHeight="false" outlineLevel="0" collapsed="false">
      <c r="A26" s="9" t="s">
        <v>50</v>
      </c>
      <c r="B26" s="10" t="s">
        <v>51</v>
      </c>
      <c r="C26" s="11" t="n">
        <v>475</v>
      </c>
      <c r="D26" s="11" t="n">
        <v>259</v>
      </c>
      <c r="E26" s="12" t="n">
        <v>734</v>
      </c>
      <c r="F26" s="13" t="n">
        <f aca="false">D26/E26</f>
        <v>0.352861035422343</v>
      </c>
      <c r="G26" s="7"/>
      <c r="H26" s="14" t="n">
        <v>0.545945945945946</v>
      </c>
      <c r="I26" s="15" t="n">
        <v>0.365019011406844</v>
      </c>
    </row>
    <row r="27" customFormat="false" ht="30" hidden="false" customHeight="false" outlineLevel="0" collapsed="false">
      <c r="A27" s="9" t="s">
        <v>52</v>
      </c>
      <c r="B27" s="10" t="s">
        <v>53</v>
      </c>
      <c r="C27" s="11" t="n">
        <v>656</v>
      </c>
      <c r="D27" s="11" t="n">
        <v>390</v>
      </c>
      <c r="E27" s="12" t="n">
        <v>1046</v>
      </c>
      <c r="F27" s="13" t="n">
        <f aca="false">D27/E27</f>
        <v>0.372848948374761</v>
      </c>
      <c r="G27" s="7"/>
      <c r="H27" s="14" t="n">
        <v>0.475206611570248</v>
      </c>
      <c r="I27" s="15" t="n">
        <v>0.2890625</v>
      </c>
    </row>
    <row r="28" customFormat="false" ht="35" hidden="false" customHeight="true" outlineLevel="0" collapsed="false">
      <c r="A28" s="9" t="s">
        <v>54</v>
      </c>
      <c r="B28" s="10" t="s">
        <v>55</v>
      </c>
      <c r="C28" s="11" t="n">
        <v>585</v>
      </c>
      <c r="D28" s="11" t="n">
        <v>275</v>
      </c>
      <c r="E28" s="12" t="n">
        <v>860</v>
      </c>
      <c r="F28" s="13" t="n">
        <f aca="false">D28/E28</f>
        <v>0.319767441860465</v>
      </c>
      <c r="G28" s="7"/>
      <c r="H28" s="14" t="n">
        <v>0.39572192513369</v>
      </c>
      <c r="I28" s="15" t="n">
        <v>0.27037037037037</v>
      </c>
    </row>
    <row r="29" customFormat="false" ht="15" hidden="false" customHeight="false" outlineLevel="0" collapsed="false">
      <c r="A29" s="9" t="s">
        <v>56</v>
      </c>
      <c r="B29" s="10" t="s">
        <v>57</v>
      </c>
      <c r="C29" s="11" t="n">
        <v>169</v>
      </c>
      <c r="D29" s="11" t="n">
        <v>96</v>
      </c>
      <c r="E29" s="12" t="n">
        <v>265</v>
      </c>
      <c r="F29" s="13" t="n">
        <f aca="false">D29/E29</f>
        <v>0.362264150943396</v>
      </c>
      <c r="G29" s="7"/>
      <c r="H29" s="14" t="n">
        <v>0.5</v>
      </c>
      <c r="I29" s="15" t="n">
        <v>0.361702127659574</v>
      </c>
    </row>
    <row r="30" customFormat="false" ht="15" hidden="false" customHeight="false" outlineLevel="0" collapsed="false">
      <c r="A30" s="9" t="s">
        <v>58</v>
      </c>
      <c r="B30" s="10" t="s">
        <v>59</v>
      </c>
      <c r="C30" s="11" t="n">
        <v>786</v>
      </c>
      <c r="D30" s="11" t="n">
        <v>474</v>
      </c>
      <c r="E30" s="12" t="n">
        <v>1260</v>
      </c>
      <c r="F30" s="13" t="n">
        <f aca="false">D30/E30</f>
        <v>0.376190476190476</v>
      </c>
      <c r="G30" s="7"/>
      <c r="H30" s="14" t="n">
        <v>0.194285714285714</v>
      </c>
      <c r="I30" s="15" t="n">
        <v>0.0619834710743802</v>
      </c>
    </row>
    <row r="31" customFormat="false" ht="30" hidden="false" customHeight="false" outlineLevel="0" collapsed="false">
      <c r="A31" s="9" t="s">
        <v>60</v>
      </c>
      <c r="B31" s="10" t="s">
        <v>61</v>
      </c>
      <c r="C31" s="11" t="n">
        <v>1152</v>
      </c>
      <c r="D31" s="11" t="n">
        <v>629</v>
      </c>
      <c r="E31" s="12" t="n">
        <v>1781</v>
      </c>
      <c r="F31" s="13" t="n">
        <f aca="false">D31/E31</f>
        <v>0.353172375070185</v>
      </c>
      <c r="G31" s="7"/>
      <c r="H31" s="14" t="n">
        <v>0.354922279792746</v>
      </c>
      <c r="I31" s="15" t="n">
        <v>0.163232963549921</v>
      </c>
    </row>
    <row r="32" customFormat="false" ht="15" hidden="false" customHeight="false" outlineLevel="0" collapsed="false">
      <c r="A32" s="9" t="s">
        <v>62</v>
      </c>
      <c r="B32" s="10" t="s">
        <v>63</v>
      </c>
      <c r="C32" s="11" t="n">
        <v>2378</v>
      </c>
      <c r="D32" s="11" t="n">
        <v>980</v>
      </c>
      <c r="E32" s="12" t="n">
        <v>3358</v>
      </c>
      <c r="F32" s="13" t="n">
        <f aca="false">D32/E32</f>
        <v>0.291840381179273</v>
      </c>
      <c r="G32" s="7"/>
      <c r="H32" s="14" t="n">
        <v>0.319174757281553</v>
      </c>
      <c r="I32" s="15" t="n">
        <v>0.195519348268839</v>
      </c>
    </row>
    <row r="33" customFormat="false" ht="15" hidden="false" customHeight="false" outlineLevel="0" collapsed="false">
      <c r="A33" s="9" t="s">
        <v>64</v>
      </c>
      <c r="B33" s="10" t="s">
        <v>65</v>
      </c>
      <c r="C33" s="11" t="n">
        <v>812</v>
      </c>
      <c r="D33" s="11" t="n">
        <v>501</v>
      </c>
      <c r="E33" s="12" t="n">
        <v>1313</v>
      </c>
      <c r="F33" s="13" t="n">
        <f aca="false">D33/E33</f>
        <v>0.381568926123382</v>
      </c>
      <c r="G33" s="7"/>
      <c r="H33" s="14" t="n">
        <v>0.375</v>
      </c>
      <c r="I33" s="15" t="n">
        <v>0.169354838709677</v>
      </c>
    </row>
    <row r="34" customFormat="false" ht="15" hidden="false" customHeight="false" outlineLevel="0" collapsed="false">
      <c r="A34" s="9" t="s">
        <v>66</v>
      </c>
      <c r="B34" s="10" t="s">
        <v>67</v>
      </c>
      <c r="C34" s="11" t="n">
        <v>220</v>
      </c>
      <c r="D34" s="11" t="n">
        <v>168</v>
      </c>
      <c r="E34" s="12" t="n">
        <v>388</v>
      </c>
      <c r="F34" s="13" t="n">
        <f aca="false">D34/E34</f>
        <v>0.432989690721649</v>
      </c>
      <c r="G34" s="7"/>
      <c r="H34" s="14" t="n">
        <v>0.257142857142857</v>
      </c>
      <c r="I34" s="15" t="n">
        <v>0.114942528735632</v>
      </c>
    </row>
    <row r="35" customFormat="false" ht="15" hidden="false" customHeight="false" outlineLevel="0" collapsed="false">
      <c r="A35" s="9" t="s">
        <v>68</v>
      </c>
      <c r="B35" s="10" t="s">
        <v>69</v>
      </c>
      <c r="C35" s="11" t="n">
        <v>359</v>
      </c>
      <c r="D35" s="11" t="n">
        <v>253</v>
      </c>
      <c r="E35" s="12" t="n">
        <v>612</v>
      </c>
      <c r="F35" s="13" t="n">
        <f aca="false">D35/E35</f>
        <v>0.413398692810458</v>
      </c>
      <c r="G35" s="7"/>
      <c r="H35" s="14" t="n">
        <v>0.248</v>
      </c>
      <c r="I35" s="15" t="n">
        <v>0.153846153846154</v>
      </c>
    </row>
    <row r="36" customFormat="false" ht="15" hidden="false" customHeight="false" outlineLevel="0" collapsed="false">
      <c r="A36" s="9" t="s">
        <v>70</v>
      </c>
      <c r="B36" s="10" t="s">
        <v>71</v>
      </c>
      <c r="C36" s="11" t="n">
        <v>668</v>
      </c>
      <c r="D36" s="11" t="n">
        <v>334</v>
      </c>
      <c r="E36" s="12" t="n">
        <v>1002</v>
      </c>
      <c r="F36" s="13" t="n">
        <f aca="false">D36/E36</f>
        <v>0.333333333333333</v>
      </c>
      <c r="G36" s="7"/>
      <c r="H36" s="14" t="n">
        <v>0.486910994764398</v>
      </c>
      <c r="I36" s="15" t="n">
        <v>0.24024024024024</v>
      </c>
    </row>
    <row r="37" customFormat="false" ht="15" hidden="false" customHeight="false" outlineLevel="0" collapsed="false">
      <c r="A37" s="9" t="s">
        <v>72</v>
      </c>
      <c r="B37" s="10" t="s">
        <v>73</v>
      </c>
      <c r="C37" s="11" t="n">
        <v>821</v>
      </c>
      <c r="D37" s="11" t="n">
        <v>385</v>
      </c>
      <c r="E37" s="12" t="n">
        <v>1206</v>
      </c>
      <c r="F37" s="13" t="n">
        <f aca="false">D37/E37</f>
        <v>0.319237147595356</v>
      </c>
      <c r="G37" s="7"/>
      <c r="H37" s="14" t="n">
        <v>0.526315789473684</v>
      </c>
      <c r="I37" s="15" t="n">
        <v>0.269922879177378</v>
      </c>
    </row>
    <row r="38" customFormat="false" ht="15" hidden="false" customHeight="false" outlineLevel="0" collapsed="false">
      <c r="A38" s="9" t="s">
        <v>74</v>
      </c>
      <c r="B38" s="10" t="s">
        <v>75</v>
      </c>
      <c r="C38" s="11" t="n">
        <v>564</v>
      </c>
      <c r="D38" s="11" t="n">
        <v>331</v>
      </c>
      <c r="E38" s="12" t="n">
        <v>895</v>
      </c>
      <c r="F38" s="13" t="n">
        <f aca="false">D38/E38</f>
        <v>0.369832402234637</v>
      </c>
      <c r="G38" s="7"/>
      <c r="H38" s="14" t="n">
        <v>0.538011695906433</v>
      </c>
      <c r="I38" s="15" t="n">
        <v>0.257668711656442</v>
      </c>
    </row>
    <row r="39" customFormat="false" ht="15" hidden="false" customHeight="false" outlineLevel="0" collapsed="false">
      <c r="A39" s="9" t="s">
        <v>76</v>
      </c>
      <c r="B39" s="10" t="s">
        <v>77</v>
      </c>
      <c r="C39" s="11" t="n">
        <v>111</v>
      </c>
      <c r="D39" s="11" t="n">
        <v>79</v>
      </c>
      <c r="E39" s="12" t="n">
        <v>190</v>
      </c>
      <c r="F39" s="13" t="n">
        <f aca="false">D39/E39</f>
        <v>0.415789473684211</v>
      </c>
      <c r="G39" s="7"/>
      <c r="H39" s="14" t="n">
        <v>0.153846153846154</v>
      </c>
      <c r="I39" s="15" t="n">
        <v>0.171052631578947</v>
      </c>
    </row>
    <row r="40" customFormat="false" ht="15" hidden="false" customHeight="false" outlineLevel="0" collapsed="false">
      <c r="A40" s="9" t="s">
        <v>78</v>
      </c>
      <c r="B40" s="10" t="s">
        <v>79</v>
      </c>
      <c r="C40" s="11" t="n">
        <v>337</v>
      </c>
      <c r="D40" s="11" t="n">
        <v>174</v>
      </c>
      <c r="E40" s="12" t="n">
        <v>511</v>
      </c>
      <c r="F40" s="13" t="n">
        <f aca="false">D40/E40</f>
        <v>0.340508806262231</v>
      </c>
      <c r="G40" s="7"/>
      <c r="H40" s="14" t="n">
        <v>0.462264150943396</v>
      </c>
      <c r="I40" s="15" t="n">
        <v>0.194444444444444</v>
      </c>
    </row>
    <row r="41" customFormat="false" ht="30" hidden="false" customHeight="false" outlineLevel="0" collapsed="false">
      <c r="A41" s="9" t="s">
        <v>80</v>
      </c>
      <c r="B41" s="10" t="s">
        <v>81</v>
      </c>
      <c r="C41" s="11" t="n">
        <v>262</v>
      </c>
      <c r="D41" s="11" t="n">
        <v>125</v>
      </c>
      <c r="E41" s="12" t="n">
        <v>387</v>
      </c>
      <c r="F41" s="13" t="n">
        <f aca="false">D41/E41</f>
        <v>0.322997416020672</v>
      </c>
      <c r="G41" s="7"/>
      <c r="H41" s="14" t="n">
        <v>0.41304347826087</v>
      </c>
      <c r="I41" s="15" t="n">
        <v>0.137096774193548</v>
      </c>
    </row>
    <row r="42" customFormat="false" ht="30" hidden="false" customHeight="false" outlineLevel="0" collapsed="false">
      <c r="A42" s="9" t="s">
        <v>82</v>
      </c>
      <c r="B42" s="10" t="s">
        <v>83</v>
      </c>
      <c r="C42" s="11" t="n">
        <v>124</v>
      </c>
      <c r="D42" s="11" t="n">
        <v>64</v>
      </c>
      <c r="E42" s="12" t="n">
        <v>188</v>
      </c>
      <c r="F42" s="13" t="n">
        <f aca="false">D42/E42</f>
        <v>0.340425531914894</v>
      </c>
      <c r="G42" s="7"/>
      <c r="H42" s="14" t="n">
        <v>0.358974358974359</v>
      </c>
      <c r="I42" s="15" t="n">
        <v>0.25</v>
      </c>
    </row>
    <row r="43" customFormat="false" ht="15" hidden="false" customHeight="false" outlineLevel="0" collapsed="false">
      <c r="A43" s="9" t="s">
        <v>84</v>
      </c>
      <c r="B43" s="10" t="s">
        <v>85</v>
      </c>
      <c r="C43" s="11" t="n">
        <v>1583</v>
      </c>
      <c r="D43" s="11" t="n">
        <v>797</v>
      </c>
      <c r="E43" s="12" t="n">
        <v>2380</v>
      </c>
      <c r="F43" s="13" t="n">
        <f aca="false">D43/E43</f>
        <v>0.334873949579832</v>
      </c>
      <c r="G43" s="7"/>
      <c r="H43" s="14" t="n">
        <v>0.204081632653061</v>
      </c>
      <c r="I43" s="15" t="n">
        <v>0.0988593155893536</v>
      </c>
    </row>
    <row r="44" customFormat="false" ht="15" hidden="false" customHeight="false" outlineLevel="0" collapsed="false">
      <c r="A44" s="9" t="s">
        <v>86</v>
      </c>
      <c r="B44" s="10" t="s">
        <v>87</v>
      </c>
      <c r="C44" s="11" t="n">
        <v>1182</v>
      </c>
      <c r="D44" s="11" t="n">
        <v>556</v>
      </c>
      <c r="E44" s="12" t="n">
        <v>1738</v>
      </c>
      <c r="F44" s="13" t="n">
        <f aca="false">D44/E44</f>
        <v>0.319907940161105</v>
      </c>
      <c r="G44" s="7"/>
      <c r="H44" s="14" t="n">
        <v>0.196759259259259</v>
      </c>
      <c r="I44" s="15" t="n">
        <v>0.10752688172043</v>
      </c>
    </row>
    <row r="45" customFormat="false" ht="15" hidden="false" customHeight="false" outlineLevel="0" collapsed="false">
      <c r="A45" s="9" t="s">
        <v>88</v>
      </c>
      <c r="B45" s="10" t="s">
        <v>89</v>
      </c>
      <c r="C45" s="11" t="n">
        <v>692</v>
      </c>
      <c r="D45" s="11" t="n">
        <v>381</v>
      </c>
      <c r="E45" s="12" t="n">
        <v>1073</v>
      </c>
      <c r="F45" s="13" t="n">
        <f aca="false">D45/E45</f>
        <v>0.355079217148183</v>
      </c>
      <c r="G45" s="7"/>
      <c r="H45" s="14" t="n">
        <v>0.371428571428571</v>
      </c>
      <c r="I45" s="15" t="n">
        <v>0.234536082474227</v>
      </c>
    </row>
    <row r="46" customFormat="false" ht="15" hidden="false" customHeight="false" outlineLevel="0" collapsed="false">
      <c r="A46" s="9" t="s">
        <v>90</v>
      </c>
      <c r="B46" s="10" t="s">
        <v>91</v>
      </c>
      <c r="C46" s="11" t="n">
        <v>1083</v>
      </c>
      <c r="D46" s="11" t="n">
        <v>586</v>
      </c>
      <c r="E46" s="12" t="n">
        <v>1669</v>
      </c>
      <c r="F46" s="13" t="n">
        <f aca="false">D46/E46</f>
        <v>0.351108448172558</v>
      </c>
      <c r="G46" s="7"/>
      <c r="H46" s="14" t="n">
        <v>0.218673218673219</v>
      </c>
      <c r="I46" s="15" t="n">
        <v>0.114982578397213</v>
      </c>
    </row>
    <row r="47" customFormat="false" ht="15" hidden="false" customHeight="false" outlineLevel="0" collapsed="false">
      <c r="A47" s="9" t="s">
        <v>92</v>
      </c>
      <c r="B47" s="10" t="s">
        <v>93</v>
      </c>
      <c r="C47" s="11" t="n">
        <v>760</v>
      </c>
      <c r="D47" s="11" t="n">
        <v>288</v>
      </c>
      <c r="E47" s="12" t="n">
        <v>1048</v>
      </c>
      <c r="F47" s="13" t="n">
        <f aca="false">D47/E47</f>
        <v>0.274809160305344</v>
      </c>
      <c r="G47" s="7"/>
      <c r="H47" s="14" t="n">
        <v>0.546184738955823</v>
      </c>
      <c r="I47" s="15" t="n">
        <v>0.287719298245614</v>
      </c>
    </row>
    <row r="48" customFormat="false" ht="15" hidden="false" customHeight="false" outlineLevel="0" collapsed="false">
      <c r="A48" s="9" t="s">
        <v>94</v>
      </c>
      <c r="B48" s="10" t="s">
        <v>95</v>
      </c>
      <c r="C48" s="11" t="n">
        <v>753</v>
      </c>
      <c r="D48" s="11" t="n">
        <v>292</v>
      </c>
      <c r="E48" s="12" t="n">
        <v>1045</v>
      </c>
      <c r="F48" s="13" t="n">
        <f aca="false">D48/E48</f>
        <v>0.279425837320574</v>
      </c>
      <c r="G48" s="7"/>
      <c r="H48" s="14" t="n">
        <v>0.585657370517928</v>
      </c>
      <c r="I48" s="15" t="n">
        <v>0.406360424028269</v>
      </c>
    </row>
    <row r="49" customFormat="false" ht="15" hidden="false" customHeight="false" outlineLevel="0" collapsed="false">
      <c r="A49" s="9" t="s">
        <v>96</v>
      </c>
      <c r="B49" s="10" t="s">
        <v>97</v>
      </c>
      <c r="C49" s="11" t="n">
        <v>532</v>
      </c>
      <c r="D49" s="11" t="n">
        <v>194</v>
      </c>
      <c r="E49" s="12" t="n">
        <v>726</v>
      </c>
      <c r="F49" s="13" t="n">
        <f aca="false">D49/E49</f>
        <v>0.267217630853994</v>
      </c>
      <c r="G49" s="7"/>
      <c r="H49" s="14" t="n">
        <v>0.573529411764706</v>
      </c>
      <c r="I49" s="15" t="n">
        <v>0.286458333333333</v>
      </c>
    </row>
    <row r="50" customFormat="false" ht="15" hidden="false" customHeight="false" outlineLevel="0" collapsed="false">
      <c r="A50" s="9" t="s">
        <v>98</v>
      </c>
      <c r="B50" s="10" t="s">
        <v>99</v>
      </c>
      <c r="C50" s="11" t="n">
        <v>510</v>
      </c>
      <c r="D50" s="11" t="n">
        <v>194</v>
      </c>
      <c r="E50" s="12" t="n">
        <v>704</v>
      </c>
      <c r="F50" s="13" t="n">
        <f aca="false">D50/E50</f>
        <v>0.275568181818182</v>
      </c>
      <c r="G50" s="7"/>
      <c r="H50" s="14" t="n">
        <v>0.471014492753623</v>
      </c>
      <c r="I50" s="15" t="n">
        <v>0.316062176165803</v>
      </c>
    </row>
    <row r="51" customFormat="false" ht="15" hidden="false" customHeight="false" outlineLevel="0" collapsed="false">
      <c r="A51" s="9" t="s">
        <v>100</v>
      </c>
      <c r="B51" s="10" t="s">
        <v>101</v>
      </c>
      <c r="C51" s="11" t="n">
        <v>329</v>
      </c>
      <c r="D51" s="11" t="n">
        <v>154</v>
      </c>
      <c r="E51" s="12" t="n">
        <v>483</v>
      </c>
      <c r="F51" s="13" t="n">
        <f aca="false">D51/E51</f>
        <v>0.318840579710145</v>
      </c>
      <c r="G51" s="7"/>
      <c r="H51" s="14" t="n">
        <v>0.508771929824561</v>
      </c>
      <c r="I51" s="15" t="n">
        <v>0.285714285714286</v>
      </c>
    </row>
    <row r="52" customFormat="false" ht="15" hidden="false" customHeight="false" outlineLevel="0" collapsed="false">
      <c r="A52" s="9" t="s">
        <v>102</v>
      </c>
      <c r="B52" s="10" t="s">
        <v>103</v>
      </c>
      <c r="C52" s="11" t="n">
        <v>280</v>
      </c>
      <c r="D52" s="11" t="n">
        <v>118</v>
      </c>
      <c r="E52" s="12" t="n">
        <v>398</v>
      </c>
      <c r="F52" s="13" t="n">
        <f aca="false">D52/E52</f>
        <v>0.296482412060301</v>
      </c>
      <c r="G52" s="7"/>
      <c r="H52" s="14" t="n">
        <v>0.538461538461538</v>
      </c>
      <c r="I52" s="15" t="n">
        <v>0.344827586206897</v>
      </c>
    </row>
    <row r="53" customFormat="false" ht="15" hidden="false" customHeight="false" outlineLevel="0" collapsed="false">
      <c r="A53" s="9" t="s">
        <v>104</v>
      </c>
      <c r="B53" s="10" t="s">
        <v>105</v>
      </c>
      <c r="C53" s="11" t="n">
        <v>518</v>
      </c>
      <c r="D53" s="11" t="n">
        <v>175</v>
      </c>
      <c r="E53" s="12" t="n">
        <v>693</v>
      </c>
      <c r="F53" s="13" t="n">
        <f aca="false">D53/E53</f>
        <v>0.252525252525252</v>
      </c>
      <c r="G53" s="7"/>
      <c r="H53" s="14" t="n">
        <v>0.544</v>
      </c>
      <c r="I53" s="15" t="n">
        <v>0.425287356321839</v>
      </c>
    </row>
    <row r="54" customFormat="false" ht="15" hidden="false" customHeight="false" outlineLevel="0" collapsed="false">
      <c r="A54" s="9" t="s">
        <v>106</v>
      </c>
      <c r="B54" s="10" t="s">
        <v>107</v>
      </c>
      <c r="C54" s="11" t="n">
        <v>607</v>
      </c>
      <c r="D54" s="11" t="n">
        <v>169</v>
      </c>
      <c r="E54" s="12" t="n">
        <v>776</v>
      </c>
      <c r="F54" s="13" t="n">
        <f aca="false">D54/E54</f>
        <v>0.217783505154639</v>
      </c>
      <c r="G54" s="7"/>
      <c r="H54" s="14" t="n">
        <v>0.528985507246377</v>
      </c>
      <c r="I54" s="15" t="n">
        <v>0.437869822485207</v>
      </c>
    </row>
    <row r="55" customFormat="false" ht="15" hidden="false" customHeight="false" outlineLevel="0" collapsed="false">
      <c r="A55" s="9" t="s">
        <v>108</v>
      </c>
      <c r="B55" s="10" t="s">
        <v>109</v>
      </c>
      <c r="C55" s="11" t="n">
        <v>72</v>
      </c>
      <c r="D55" s="11" t="n">
        <v>26</v>
      </c>
      <c r="E55" s="12" t="n">
        <v>98</v>
      </c>
      <c r="F55" s="13" t="n">
        <f aca="false">D55/E55</f>
        <v>0.26530612244898</v>
      </c>
      <c r="G55" s="7"/>
      <c r="H55" s="14" t="n">
        <v>0.296296296296296</v>
      </c>
      <c r="I55" s="15" t="n">
        <v>0.125</v>
      </c>
    </row>
    <row r="56" customFormat="false" ht="15" hidden="false" customHeight="false" outlineLevel="0" collapsed="false">
      <c r="A56" s="9" t="s">
        <v>110</v>
      </c>
      <c r="B56" s="10" t="s">
        <v>111</v>
      </c>
      <c r="C56" s="11" t="n">
        <v>28</v>
      </c>
      <c r="D56" s="11" t="n">
        <v>18</v>
      </c>
      <c r="E56" s="12" t="n">
        <v>46</v>
      </c>
      <c r="F56" s="13" t="n">
        <f aca="false">D56/E56</f>
        <v>0.391304347826087</v>
      </c>
      <c r="G56" s="7"/>
      <c r="H56" s="14" t="n">
        <v>0.25</v>
      </c>
      <c r="I56" s="15" t="n">
        <v>0.25</v>
      </c>
    </row>
    <row r="57" customFormat="false" ht="31" hidden="false" customHeight="true" outlineLevel="0" collapsed="false">
      <c r="A57" s="9" t="s">
        <v>112</v>
      </c>
      <c r="B57" s="10" t="s">
        <v>113</v>
      </c>
      <c r="C57" s="11" t="n">
        <v>664</v>
      </c>
      <c r="D57" s="11" t="n">
        <v>178</v>
      </c>
      <c r="E57" s="12" t="n">
        <v>842</v>
      </c>
      <c r="F57" s="13" t="n">
        <f aca="false">D57/E57</f>
        <v>0.211401425178147</v>
      </c>
      <c r="G57" s="7"/>
      <c r="H57" s="14" t="n">
        <v>0.347826086956522</v>
      </c>
      <c r="I57" s="15" t="n">
        <v>0.22093023255814</v>
      </c>
    </row>
    <row r="58" customFormat="false" ht="15" hidden="false" customHeight="false" outlineLevel="0" collapsed="false">
      <c r="A58" s="9" t="s">
        <v>114</v>
      </c>
      <c r="B58" s="10" t="s">
        <v>115</v>
      </c>
      <c r="C58" s="11" t="n">
        <v>18</v>
      </c>
      <c r="D58" s="11" t="n">
        <v>14</v>
      </c>
      <c r="E58" s="12" t="n">
        <v>32</v>
      </c>
      <c r="F58" s="13" t="n">
        <f aca="false">D58/E58</f>
        <v>0.4375</v>
      </c>
      <c r="G58" s="7"/>
      <c r="H58" s="14" t="n">
        <v>0.5</v>
      </c>
      <c r="I58" s="15" t="n">
        <v>0.357142857142857</v>
      </c>
    </row>
    <row r="59" customFormat="false" ht="15" hidden="false" customHeight="false" outlineLevel="0" collapsed="false">
      <c r="A59" s="9" t="s">
        <v>116</v>
      </c>
      <c r="B59" s="10" t="s">
        <v>117</v>
      </c>
      <c r="C59" s="11" t="n">
        <v>4</v>
      </c>
      <c r="D59" s="11" t="n">
        <v>14</v>
      </c>
      <c r="E59" s="12" t="n">
        <v>18</v>
      </c>
      <c r="F59" s="13" t="n">
        <f aca="false">D59/E59</f>
        <v>0.777777777777778</v>
      </c>
      <c r="G59" s="7"/>
      <c r="H59" s="14" t="n">
        <v>0</v>
      </c>
      <c r="I59" s="15" t="n">
        <v>0.214285714285714</v>
      </c>
    </row>
    <row r="60" customFormat="false" ht="30" hidden="false" customHeight="false" outlineLevel="0" collapsed="false">
      <c r="A60" s="9" t="s">
        <v>118</v>
      </c>
      <c r="B60" s="10" t="s">
        <v>119</v>
      </c>
      <c r="C60" s="11" t="n">
        <v>313</v>
      </c>
      <c r="D60" s="11" t="n">
        <v>105</v>
      </c>
      <c r="E60" s="12" t="n">
        <v>418</v>
      </c>
      <c r="F60" s="13" t="n">
        <f aca="false">D60/E60</f>
        <v>0.251196172248804</v>
      </c>
      <c r="G60" s="7"/>
      <c r="H60" s="14" t="n">
        <v>0.549450549450549</v>
      </c>
      <c r="I60" s="15" t="n">
        <v>0.39047619047619</v>
      </c>
    </row>
    <row r="61" customFormat="false" ht="15" hidden="false" customHeight="false" outlineLevel="0" collapsed="false">
      <c r="A61" s="9" t="s">
        <v>120</v>
      </c>
      <c r="B61" s="10" t="s">
        <v>121</v>
      </c>
      <c r="C61" s="11" t="n">
        <v>372</v>
      </c>
      <c r="D61" s="11" t="n">
        <v>179</v>
      </c>
      <c r="E61" s="12" t="n">
        <v>551</v>
      </c>
      <c r="F61" s="13" t="n">
        <f aca="false">D61/E61</f>
        <v>0.32486388384755</v>
      </c>
      <c r="G61" s="7"/>
      <c r="H61" s="14" t="n">
        <v>0.589473684210526</v>
      </c>
      <c r="I61" s="15" t="n">
        <v>0.430939226519337</v>
      </c>
    </row>
    <row r="62" customFormat="false" ht="15" hidden="false" customHeight="false" outlineLevel="0" collapsed="false">
      <c r="A62" s="9" t="s">
        <v>122</v>
      </c>
      <c r="B62" s="10" t="s">
        <v>123</v>
      </c>
      <c r="C62" s="11" t="n">
        <v>284</v>
      </c>
      <c r="D62" s="11" t="n">
        <v>97</v>
      </c>
      <c r="E62" s="12" t="n">
        <v>381</v>
      </c>
      <c r="F62" s="13" t="n">
        <f aca="false">D62/E62</f>
        <v>0.254593175853018</v>
      </c>
      <c r="G62" s="7"/>
      <c r="H62" s="14" t="n">
        <v>0.670886075949367</v>
      </c>
      <c r="I62" s="15" t="n">
        <v>0.425531914893617</v>
      </c>
    </row>
    <row r="63" customFormat="false" ht="15" hidden="false" customHeight="false" outlineLevel="0" collapsed="false">
      <c r="A63" s="9" t="s">
        <v>124</v>
      </c>
      <c r="B63" s="10" t="s">
        <v>125</v>
      </c>
      <c r="C63" s="11" t="n">
        <v>2</v>
      </c>
      <c r="D63" s="11"/>
      <c r="E63" s="12" t="n">
        <v>2</v>
      </c>
      <c r="F63" s="13" t="n">
        <f aca="false">D63/E63</f>
        <v>0</v>
      </c>
      <c r="G63" s="7"/>
      <c r="H63" s="25"/>
      <c r="I63" s="26"/>
    </row>
    <row r="64" customFormat="false" ht="15" hidden="false" customHeight="false" outlineLevel="0" collapsed="false">
      <c r="A64" s="9" t="s">
        <v>126</v>
      </c>
      <c r="B64" s="10" t="s">
        <v>127</v>
      </c>
      <c r="C64" s="11" t="n">
        <v>2</v>
      </c>
      <c r="D64" s="11" t="n">
        <v>1</v>
      </c>
      <c r="E64" s="12" t="n">
        <v>3</v>
      </c>
      <c r="F64" s="13" t="n">
        <f aca="false">D64/E64</f>
        <v>0.333333333333333</v>
      </c>
      <c r="G64" s="7"/>
      <c r="H64" s="27"/>
      <c r="I64" s="26"/>
    </row>
    <row r="65" customFormat="false" ht="15" hidden="false" customHeight="false" outlineLevel="0" collapsed="false">
      <c r="A65" s="9" t="s">
        <v>128</v>
      </c>
      <c r="B65" s="10" t="s">
        <v>129</v>
      </c>
      <c r="C65" s="11" t="n">
        <v>1</v>
      </c>
      <c r="D65" s="11"/>
      <c r="E65" s="12" t="n">
        <v>1</v>
      </c>
      <c r="F65" s="13" t="n">
        <f aca="false">D65/E65</f>
        <v>0</v>
      </c>
      <c r="G65" s="7"/>
      <c r="H65" s="28"/>
      <c r="I65" s="29"/>
    </row>
    <row r="66" customFormat="false" ht="15" hidden="false" customHeight="false" outlineLevel="0" collapsed="false">
      <c r="A66" s="30" t="s">
        <v>130</v>
      </c>
      <c r="B66" s="30"/>
      <c r="C66" s="30" t="n">
        <v>32854</v>
      </c>
      <c r="D66" s="30" t="n">
        <v>15127</v>
      </c>
      <c r="E66" s="30" t="n">
        <v>47981</v>
      </c>
      <c r="F66" s="31" t="n">
        <f aca="false">D66/E66</f>
        <v>0.3152706279569</v>
      </c>
      <c r="G66" s="7"/>
      <c r="H66" s="7"/>
      <c r="I66" s="7"/>
    </row>
    <row r="67" customFormat="false" ht="15" hidden="false" customHeight="false" outlineLevel="0" collapsed="false">
      <c r="A67" s="7"/>
      <c r="B67" s="32" t="s">
        <v>131</v>
      </c>
      <c r="C67" s="7"/>
      <c r="D67" s="7" t="n">
        <f aca="false">D66+2000</f>
        <v>17127</v>
      </c>
      <c r="E67" s="7"/>
      <c r="F67" s="33" t="n">
        <f aca="false">D67/E66</f>
        <v>0.356953794210208</v>
      </c>
      <c r="G67" s="7"/>
      <c r="H67" s="7"/>
      <c r="I67" s="7"/>
    </row>
    <row r="68" customFormat="false" ht="15" hidden="false" customHeight="false" outlineLevel="0" collapsed="false">
      <c r="A68" s="34"/>
      <c r="B68" s="34"/>
      <c r="C68" s="34"/>
      <c r="D68" s="34"/>
      <c r="E68" s="34"/>
      <c r="F68" s="35"/>
      <c r="G68" s="7"/>
      <c r="H68" s="7"/>
      <c r="I68" s="7"/>
    </row>
    <row r="69" customFormat="false" ht="15" hidden="false" customHeight="false" outlineLevel="0" collapsed="false">
      <c r="A69" s="36" t="s">
        <v>132</v>
      </c>
      <c r="B69" s="36"/>
      <c r="C69" s="7"/>
      <c r="D69" s="7"/>
      <c r="E69" s="7" t="s">
        <v>133</v>
      </c>
      <c r="F69" s="37" t="n">
        <f aca="false">MIN(F6:F62)</f>
        <v>0.211401425178147</v>
      </c>
      <c r="G69" s="7"/>
      <c r="H69" s="7"/>
      <c r="I69" s="7"/>
    </row>
    <row r="70" customFormat="false" ht="15" hidden="false" customHeight="false" outlineLevel="0" collapsed="false">
      <c r="A70" s="38" t="s">
        <v>134</v>
      </c>
      <c r="B70" s="38"/>
      <c r="C70" s="7"/>
      <c r="D70" s="7"/>
      <c r="E70" s="7" t="s">
        <v>135</v>
      </c>
      <c r="F70" s="37" t="n">
        <f aca="false">MAX(F6:F58)</f>
        <v>0.4375</v>
      </c>
      <c r="G70" s="7"/>
      <c r="H70" s="7"/>
      <c r="I70" s="7"/>
    </row>
    <row r="72" customFormat="false" ht="15" hidden="false" customHeight="false" outlineLevel="0" collapsed="false">
      <c r="A72" s="39" t="s">
        <v>136</v>
      </c>
      <c r="B72" s="39"/>
    </row>
  </sheetData>
  <conditionalFormatting sqref="F6:F65 F67">
    <cfRule type="cellIs" priority="2" operator="greaterThan" aboveAverage="0" equalAverage="0" bottom="0" percent="0" rank="0" text="" dxfId="0">
      <formula>$F$66</formula>
    </cfRule>
    <cfRule type="cellIs" priority="3" operator="lessThan" aboveAverage="0" equalAverage="0" bottom="0" percent="0" rank="0" text="" dxfId="1">
      <formula>$F$66</formula>
    </cfRule>
  </conditionalFormatting>
  <conditionalFormatting sqref="H6:H9">
    <cfRule type="expression" priority="4" aboveAverage="0" equalAverage="0" bottom="0" percent="0" rank="0" text="" dxfId="2">
      <formula>$B6=#ref!</formula>
    </cfRule>
  </conditionalFormatting>
  <conditionalFormatting sqref="H10:H11">
    <cfRule type="expression" priority="5" aboveAverage="0" equalAverage="0" bottom="0" percent="0" rank="0" text="" dxfId="3">
      <formula>$B11=#ref!</formula>
    </cfRule>
  </conditionalFormatting>
  <conditionalFormatting sqref="H33:H35">
    <cfRule type="expression" priority="6" aboveAverage="0" equalAverage="0" bottom="0" percent="0" rank="0" text="" dxfId="4">
      <formula>$B49=#ref!</formula>
    </cfRule>
  </conditionalFormatting>
  <conditionalFormatting sqref="H30:H32 H64:H65 H60:H62">
    <cfRule type="expression" priority="7" aboveAverage="0" equalAverage="0" bottom="0" percent="0" rank="0" text="" dxfId="5">
      <formula>$B45=#ref!</formula>
    </cfRule>
  </conditionalFormatting>
  <conditionalFormatting sqref="H47:H52">
    <cfRule type="expression" priority="8" aboveAverage="0" equalAverage="0" bottom="0" percent="0" rank="0" text="" dxfId="6">
      <formula>$B67=#ref!</formula>
    </cfRule>
  </conditionalFormatting>
  <conditionalFormatting sqref="H43:H46">
    <cfRule type="expression" priority="9" aboveAverage="0" equalAverage="0" bottom="0" percent="0" rank="0" text="" dxfId="7">
      <formula>$B62=#ref!</formula>
    </cfRule>
  </conditionalFormatting>
  <conditionalFormatting sqref="H39:H42">
    <cfRule type="expression" priority="10" aboveAverage="0" equalAverage="0" bottom="0" percent="0" rank="0" text="" dxfId="8">
      <formula>$B57=#ref!</formula>
    </cfRule>
  </conditionalFormatting>
  <conditionalFormatting sqref="H36:H38">
    <cfRule type="expression" priority="11" aboveAverage="0" equalAverage="0" bottom="0" percent="0" rank="0" text="" dxfId="9">
      <formula>$B53=#ref!</formula>
    </cfRule>
  </conditionalFormatting>
  <conditionalFormatting sqref="H58:H59">
    <cfRule type="expression" priority="12" aboveAverage="0" equalAverage="0" bottom="0" percent="0" rank="0" text="" dxfId="10">
      <formula>$B41=#ref!</formula>
    </cfRule>
  </conditionalFormatting>
  <conditionalFormatting sqref="H53:H57">
    <cfRule type="expression" priority="13" aboveAverage="0" equalAverage="0" bottom="0" percent="0" rank="0" text="" dxfId="11">
      <formula>$B35=#ref!</formula>
    </cfRule>
  </conditionalFormatting>
  <conditionalFormatting sqref="H21:H29">
    <cfRule type="expression" priority="14" aboveAverage="0" equalAverage="0" bottom="0" percent="0" rank="0" text="" dxfId="12">
      <formula>$B25=#ref!</formula>
    </cfRule>
  </conditionalFormatting>
  <conditionalFormatting sqref="H12:H20">
    <cfRule type="expression" priority="15" aboveAverage="0" equalAverage="0" bottom="0" percent="0" rank="0" text="" dxfId="13">
      <formula>$B15=#ref!</formula>
    </cfRule>
  </conditionalFormatting>
  <hyperlinks>
    <hyperlink ref="A72" r:id="rId1" display="https://www.galaxie.enseignementsup-recherche.gouv.fr/ensup/pdf/qualification/sections.pdf"/>
  </hyperlinks>
  <printOptions headings="false" gridLines="false" gridLinesSet="true" horizontalCentered="false" verticalCentered="false"/>
  <pageMargins left="0.433333333333333" right="0.433333333333333" top="0.472222222222222" bottom="0.472222222222222" header="0.511805555555555" footer="0.511805555555555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LibreOffice/7.1.8.1$Linux_X86_64 LibreOffice_project/10$Build-1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2022-02-07T16:38:46Z</dcterms:created>
  <dc:creator>Microsoft Office User</dc:creator>
  <dc:description/>
  <dc:language>fr-FR</dc:language>
  <cp:lastModifiedBy/>
  <dcterms:modified xsi:type="dcterms:W3CDTF">2022-03-05T08:32:10Z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